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avid Miley\Documents\Golf\Leagues\FEGL\FEGL_2019\WeeklyResults\FinalAccounting\"/>
    </mc:Choice>
  </mc:AlternateContent>
  <xr:revisionPtr revIDLastSave="0" documentId="13_ncr:1_{CD5B3859-9313-46B8-8A91-C2F0524265A9}" xr6:coauthVersionLast="43" xr6:coauthVersionMax="43" xr10:uidLastSave="{00000000-0000-0000-0000-000000000000}"/>
  <bookViews>
    <workbookView xWindow="6600" yWindow="2355" windowWidth="20505" windowHeight="13065" activeTab="2" xr2:uid="{C2957825-872B-4A24-B2D0-6B539C4086D9}"/>
  </bookViews>
  <sheets>
    <sheet name="IndivGiftCards" sheetId="1" r:id="rId1"/>
    <sheet name="IdivPaidToCaptain" sheetId="2" r:id="rId2"/>
    <sheet name="TeamTotal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3" l="1"/>
  <c r="K3" i="3"/>
  <c r="K4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Miley</author>
  </authors>
  <commentList>
    <comment ref="H5" authorId="0" shapeId="0" xr:uid="{C9B60B5D-C5B0-4B71-8271-CFE21F247EE4}">
      <text>
        <r>
          <rPr>
            <b/>
            <sz val="9"/>
            <color indexed="81"/>
            <rFont val="Tahoma"/>
            <family val="2"/>
          </rPr>
          <t>David Miley:</t>
        </r>
        <r>
          <rPr>
            <sz val="9"/>
            <color indexed="81"/>
            <rFont val="Tahoma"/>
            <family val="2"/>
          </rPr>
          <t xml:space="preserve">
Mike Applegate's $8 is NOT in this amount. Accounted for in the Total Amt Pd to Captain column</t>
        </r>
      </text>
    </comment>
    <comment ref="J5" authorId="0" shapeId="0" xr:uid="{75FC463C-CBDC-4D73-BDB4-64FDB00EDA33}">
      <text>
        <r>
          <rPr>
            <b/>
            <sz val="9"/>
            <color indexed="81"/>
            <rFont val="Tahoma"/>
            <family val="2"/>
          </rPr>
          <t>David Miley:</t>
        </r>
        <r>
          <rPr>
            <sz val="9"/>
            <color indexed="81"/>
            <rFont val="Tahoma"/>
            <family val="2"/>
          </rPr>
          <t xml:space="preserve">
Mike Applegate's $8 is in this total.</t>
        </r>
      </text>
    </comment>
    <comment ref="K5" authorId="0" shapeId="0" xr:uid="{2D4A71EC-4DDB-4904-BC02-C69C1F6001B8}">
      <text>
        <r>
          <rPr>
            <b/>
            <sz val="9"/>
            <color indexed="81"/>
            <rFont val="Tahoma"/>
            <family val="2"/>
          </rPr>
          <t>David Miley:</t>
        </r>
        <r>
          <rPr>
            <sz val="9"/>
            <color indexed="81"/>
            <rFont val="Tahoma"/>
            <family val="2"/>
          </rPr>
          <t xml:space="preserve">
$8 is for Mike Applegate (not on Chris' team, but paying to Chris). The $8 isn't in the Team Total Monies column; adjusted here.</t>
        </r>
      </text>
    </comment>
  </commentList>
</comments>
</file>

<file path=xl/sharedStrings.xml><?xml version="1.0" encoding="utf-8"?>
<sst xmlns="http://schemas.openxmlformats.org/spreadsheetml/2006/main" count="362" uniqueCount="202">
  <si>
    <t>Player ID</t>
  </si>
  <si>
    <t>Name</t>
  </si>
  <si>
    <t>Total Winnings</t>
  </si>
  <si>
    <t>Current Team Number</t>
  </si>
  <si>
    <t>2016-084</t>
  </si>
  <si>
    <t>Miller, Dick</t>
  </si>
  <si>
    <t>TmNo_01</t>
  </si>
  <si>
    <t>2017-028</t>
  </si>
  <si>
    <t>Haydel, Allen J</t>
  </si>
  <si>
    <t>TmNo_03</t>
  </si>
  <si>
    <t>2016-045</t>
  </si>
  <si>
    <t>Gunn, Eric</t>
  </si>
  <si>
    <t>TmNo_04</t>
  </si>
  <si>
    <t>2016-038</t>
  </si>
  <si>
    <t>Floyd, Steven D</t>
  </si>
  <si>
    <t>TmNo_06</t>
  </si>
  <si>
    <t>2016-102</t>
  </si>
  <si>
    <t>Roye, Richard</t>
  </si>
  <si>
    <t>2016-122</t>
  </si>
  <si>
    <t>Watson, Danny</t>
  </si>
  <si>
    <t>TmNo_08</t>
  </si>
  <si>
    <t>2016-097</t>
  </si>
  <si>
    <t>Revay, Joe</t>
  </si>
  <si>
    <t>TmNo_10</t>
  </si>
  <si>
    <t>2017-024</t>
  </si>
  <si>
    <t>Spangler, Scott</t>
  </si>
  <si>
    <t>TmNo_13</t>
  </si>
  <si>
    <t>2019-010</t>
  </si>
  <si>
    <t>Holloway, Lyndale</t>
  </si>
  <si>
    <t>TmNo_16</t>
  </si>
  <si>
    <t>2016-085</t>
  </si>
  <si>
    <t>Miller, James</t>
  </si>
  <si>
    <t>TmNo_17</t>
  </si>
  <si>
    <t>2018-014</t>
  </si>
  <si>
    <t>Watson, Phillip</t>
  </si>
  <si>
    <t>2016-021</t>
  </si>
  <si>
    <t>Capshaw, Dwain</t>
  </si>
  <si>
    <t>TmNo_18</t>
  </si>
  <si>
    <t>2016-008</t>
  </si>
  <si>
    <t>Benfer, Oliver</t>
  </si>
  <si>
    <t>TmNo_19</t>
  </si>
  <si>
    <t>2016-040</t>
  </si>
  <si>
    <t>Garvin, Ron</t>
  </si>
  <si>
    <t>2016-011</t>
  </si>
  <si>
    <t>Blackwell, Bill</t>
  </si>
  <si>
    <t>TmNo_02</t>
  </si>
  <si>
    <t>2016-052</t>
  </si>
  <si>
    <t>Howell, Scott</t>
  </si>
  <si>
    <t>2016-127</t>
  </si>
  <si>
    <t>Whitfield, Kelly</t>
  </si>
  <si>
    <t>2016-039</t>
  </si>
  <si>
    <t>Gallison, Frank</t>
  </si>
  <si>
    <t>2017-003</t>
  </si>
  <si>
    <t>Hickerson, Bob</t>
  </si>
  <si>
    <t>TmNo_05</t>
  </si>
  <si>
    <t>2016-061</t>
  </si>
  <si>
    <t>Kimble, Mike</t>
  </si>
  <si>
    <t>2017-032</t>
  </si>
  <si>
    <t>Jeske, Tim C</t>
  </si>
  <si>
    <t>2017-031</t>
  </si>
  <si>
    <t>Schutz, Charlie A</t>
  </si>
  <si>
    <t>2016-068</t>
  </si>
  <si>
    <t>Loken, Paul</t>
  </si>
  <si>
    <t>2016-077</t>
  </si>
  <si>
    <t>Mayes, Roy</t>
  </si>
  <si>
    <t>TmNo_07</t>
  </si>
  <si>
    <t>2016-024</t>
  </si>
  <si>
    <t>Conder, Scott</t>
  </si>
  <si>
    <t>2016-058</t>
  </si>
  <si>
    <t>Keck, Billy</t>
  </si>
  <si>
    <t>2017-001</t>
  </si>
  <si>
    <t>Kirsher, Kurt</t>
  </si>
  <si>
    <t>TmNo_09</t>
  </si>
  <si>
    <t>2016-101</t>
  </si>
  <si>
    <t>Rowland, Paul</t>
  </si>
  <si>
    <t>2016-082</t>
  </si>
  <si>
    <t>Miles, John</t>
  </si>
  <si>
    <t>2016-083</t>
  </si>
  <si>
    <t>Miley, David</t>
  </si>
  <si>
    <t>TmNo_11</t>
  </si>
  <si>
    <t>2016-125</t>
  </si>
  <si>
    <t>Wedgeworth, Tony</t>
  </si>
  <si>
    <t>2016-023</t>
  </si>
  <si>
    <t>Coley, Stewart</t>
  </si>
  <si>
    <t>TmNo_12</t>
  </si>
  <si>
    <t>2017-018</t>
  </si>
  <si>
    <t>Lewis, Ceth</t>
  </si>
  <si>
    <t>2016-099</t>
  </si>
  <si>
    <t>Rodriguez, Danny</t>
  </si>
  <si>
    <t>2017-023</t>
  </si>
  <si>
    <t>Wray, Bill</t>
  </si>
  <si>
    <t>2016-017</t>
  </si>
  <si>
    <t>Burns, Jerry A</t>
  </si>
  <si>
    <t>TmNo_14</t>
  </si>
  <si>
    <t>2016-153</t>
  </si>
  <si>
    <t>Holt, Jim I</t>
  </si>
  <si>
    <t>2016-104</t>
  </si>
  <si>
    <t>Rutledge, Richard</t>
  </si>
  <si>
    <t>2016-100</t>
  </si>
  <si>
    <t>Rostamo, Dale</t>
  </si>
  <si>
    <t>2016-044</t>
  </si>
  <si>
    <t>Gonzalez, Louis</t>
  </si>
  <si>
    <t>Totals</t>
  </si>
  <si>
    <t>Team ID</t>
  </si>
  <si>
    <t>Previous Total</t>
  </si>
  <si>
    <t>Current Total</t>
  </si>
  <si>
    <t>Current Rank</t>
  </si>
  <si>
    <t>Tm_02</t>
  </si>
  <si>
    <t>Tm_01</t>
  </si>
  <si>
    <t>Tm_04</t>
  </si>
  <si>
    <t>Tm_06</t>
  </si>
  <si>
    <t>Tm_07</t>
  </si>
  <si>
    <t>Tm_03</t>
  </si>
  <si>
    <t>Tm_09</t>
  </si>
  <si>
    <t>Tm_16</t>
  </si>
  <si>
    <t>Tm_12</t>
  </si>
  <si>
    <t>Tm_11</t>
  </si>
  <si>
    <t>Tm_13</t>
  </si>
  <si>
    <t>Tm_10</t>
  </si>
  <si>
    <t>Tm_21</t>
  </si>
  <si>
    <t>Tm_14</t>
  </si>
  <si>
    <t>Tm_20</t>
  </si>
  <si>
    <t>Tm_22</t>
  </si>
  <si>
    <t>Tm_17</t>
  </si>
  <si>
    <t>Tm_19</t>
  </si>
  <si>
    <t>Tm_15</t>
  </si>
  <si>
    <t>TmNo_15</t>
  </si>
  <si>
    <t>Team Award Monies</t>
  </si>
  <si>
    <t>Individual Award Monies</t>
  </si>
  <si>
    <t>Team Total Monies</t>
  </si>
  <si>
    <t>2016-075</t>
  </si>
  <si>
    <t>Massie, Lane</t>
  </si>
  <si>
    <t>2016-012</t>
  </si>
  <si>
    <t>Blackwell, Susan</t>
  </si>
  <si>
    <t>2016-113</t>
  </si>
  <si>
    <t>Stanfill, Peter</t>
  </si>
  <si>
    <t>2018-008</t>
  </si>
  <si>
    <t>Kieschnick, Larry D</t>
  </si>
  <si>
    <t>2017-006</t>
  </si>
  <si>
    <t>Shaw, Barry D</t>
  </si>
  <si>
    <t>2016-005</t>
  </si>
  <si>
    <t>Ayrault, David</t>
  </si>
  <si>
    <t>2016-093</t>
  </si>
  <si>
    <t>Prescott, James</t>
  </si>
  <si>
    <t>2016-118</t>
  </si>
  <si>
    <t>Treece, Craig</t>
  </si>
  <si>
    <t>2018-011</t>
  </si>
  <si>
    <t>Joslin, Robert A</t>
  </si>
  <si>
    <t>2016-065</t>
  </si>
  <si>
    <t>Lawrence, Dan</t>
  </si>
  <si>
    <t>2018-004</t>
  </si>
  <si>
    <t>Radovic, Tori F</t>
  </si>
  <si>
    <t>2019-008</t>
  </si>
  <si>
    <t>Dehlinger, Drew</t>
  </si>
  <si>
    <t>2016-129</t>
  </si>
  <si>
    <t>Wood, Ken</t>
  </si>
  <si>
    <t>2016-094</t>
  </si>
  <si>
    <t>Pruitt, Bruce</t>
  </si>
  <si>
    <t>2016-035</t>
  </si>
  <si>
    <t>Ellis, Rick A</t>
  </si>
  <si>
    <t>2017-026</t>
  </si>
  <si>
    <t>Stanford, Ricky</t>
  </si>
  <si>
    <t>2016-010</t>
  </si>
  <si>
    <t>Bienski, Bob</t>
  </si>
  <si>
    <t>2016-070</t>
  </si>
  <si>
    <t>Maddox, Wayne</t>
  </si>
  <si>
    <t>2016-041</t>
  </si>
  <si>
    <t>Gault, Bill</t>
  </si>
  <si>
    <t>2016-105</t>
  </si>
  <si>
    <t>Satcher, Sam</t>
  </si>
  <si>
    <t>2016-157</t>
  </si>
  <si>
    <t>Gift Card to Players on Team</t>
  </si>
  <si>
    <t>Player Amount Paid to Captain</t>
  </si>
  <si>
    <t>2016-071</t>
  </si>
  <si>
    <t>Madewell, Bob</t>
  </si>
  <si>
    <t>2016-007</t>
  </si>
  <si>
    <t>Bean, Charlie</t>
  </si>
  <si>
    <t>2016-155</t>
  </si>
  <si>
    <t>Taylor, Don</t>
  </si>
  <si>
    <t>2018-009</t>
  </si>
  <si>
    <t>Roble, Timothy</t>
  </si>
  <si>
    <t>2016-060</t>
  </si>
  <si>
    <t>Kilpatrick, James</t>
  </si>
  <si>
    <t>2016-092</t>
  </si>
  <si>
    <t>Parker, Paul</t>
  </si>
  <si>
    <t>2019-004</t>
  </si>
  <si>
    <t>Kopenec, Rich A</t>
  </si>
  <si>
    <t>2019-015</t>
  </si>
  <si>
    <t>Reid, Tom</t>
  </si>
  <si>
    <t>2016-059</t>
  </si>
  <si>
    <t>Keller, Gary</t>
  </si>
  <si>
    <t>Applegate, Mike</t>
  </si>
  <si>
    <t>Total Amount Paid to Captain</t>
  </si>
  <si>
    <t>* pay to Chris Sell's Team (Actually a Sub)</t>
  </si>
  <si>
    <t>*</t>
  </si>
  <si>
    <t>Captain</t>
  </si>
  <si>
    <t>Vrla, Danny</t>
  </si>
  <si>
    <t>Sell, Chris</t>
  </si>
  <si>
    <t>Rudin, Scott</t>
  </si>
  <si>
    <t>Sanderlin, Doc</t>
  </si>
  <si>
    <t>Utech, Dave</t>
  </si>
  <si>
    <t>Longeway, 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</si>
</sst>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/>
        <bgColor theme="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79998168889431442"/>
        <bgColor theme="4" tint="0.59999389629810485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theme="0" tint="-4.9989318521683403E-2"/>
      </left>
      <right/>
      <top style="medium">
        <color indexed="64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indexed="64"/>
      </top>
      <bottom style="medium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/>
      <diagonal/>
    </border>
    <border>
      <left style="thin">
        <color theme="0" tint="-4.9989318521683403E-2"/>
      </left>
      <right/>
      <top style="medium">
        <color theme="0" tint="-4.9989318521683403E-2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2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2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left" vertical="top"/>
    </xf>
    <xf numFmtId="164" fontId="2" fillId="3" borderId="4" xfId="0" applyNumberFormat="1" applyFont="1" applyFill="1" applyBorder="1" applyAlignment="1">
      <alignment vertical="top"/>
    </xf>
    <xf numFmtId="0" fontId="2" fillId="3" borderId="4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center" vertical="top"/>
    </xf>
    <xf numFmtId="0" fontId="2" fillId="4" borderId="3" xfId="0" applyFont="1" applyFill="1" applyBorder="1" applyAlignment="1">
      <alignment horizontal="left" vertical="top"/>
    </xf>
    <xf numFmtId="164" fontId="2" fillId="4" borderId="4" xfId="0" applyNumberFormat="1" applyFont="1" applyFill="1" applyBorder="1" applyAlignment="1">
      <alignment vertical="top"/>
    </xf>
    <xf numFmtId="0" fontId="2" fillId="4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Continuous" vertical="center"/>
    </xf>
    <xf numFmtId="0" fontId="5" fillId="2" borderId="6" xfId="0" applyFont="1" applyFill="1" applyBorder="1" applyAlignment="1">
      <alignment horizontal="centerContinuous" vertical="center"/>
    </xf>
    <xf numFmtId="0" fontId="1" fillId="5" borderId="1" xfId="0" applyFont="1" applyFill="1" applyBorder="1" applyAlignment="1">
      <alignment horizontal="center" vertical="top" textRotation="180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vertical="top"/>
    </xf>
    <xf numFmtId="0" fontId="2" fillId="0" borderId="11" xfId="0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top"/>
    </xf>
    <xf numFmtId="0" fontId="0" fillId="2" borderId="12" xfId="0" applyFill="1" applyBorder="1" applyAlignment="1">
      <alignment horizontal="centerContinuous"/>
    </xf>
    <xf numFmtId="0" fontId="2" fillId="4" borderId="13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textRotation="180"/>
    </xf>
    <xf numFmtId="0" fontId="4" fillId="0" borderId="0" xfId="0" applyFont="1" applyAlignment="1">
      <alignment horizontal="centerContinuous" vertical="center"/>
    </xf>
    <xf numFmtId="164" fontId="0" fillId="0" borderId="15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6" fillId="0" borderId="7" xfId="0" applyNumberFormat="1" applyFont="1" applyFill="1" applyBorder="1" applyAlignment="1">
      <alignment vertical="top"/>
    </xf>
    <xf numFmtId="0" fontId="2" fillId="6" borderId="1" xfId="0" applyFont="1" applyFill="1" applyBorder="1" applyAlignment="1">
      <alignment horizontal="center" vertical="top"/>
    </xf>
    <xf numFmtId="0" fontId="2" fillId="6" borderId="2" xfId="0" applyFont="1" applyFill="1" applyBorder="1" applyAlignment="1">
      <alignment vertical="top"/>
    </xf>
    <xf numFmtId="0" fontId="2" fillId="6" borderId="1" xfId="0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vertical="top"/>
    </xf>
    <xf numFmtId="164" fontId="6" fillId="6" borderId="2" xfId="0" applyNumberFormat="1" applyFont="1" applyFill="1" applyBorder="1" applyAlignment="1">
      <alignment vertical="top"/>
    </xf>
    <xf numFmtId="164" fontId="0" fillId="6" borderId="16" xfId="0" applyNumberFormat="1" applyFill="1" applyBorder="1"/>
    <xf numFmtId="164" fontId="0" fillId="6" borderId="17" xfId="0" applyNumberFormat="1" applyFill="1" applyBorder="1"/>
    <xf numFmtId="0" fontId="2" fillId="7" borderId="4" xfId="0" applyFont="1" applyFill="1" applyBorder="1" applyAlignment="1">
      <alignment horizontal="center" vertical="top"/>
    </xf>
    <xf numFmtId="0" fontId="2" fillId="7" borderId="3" xfId="0" applyFont="1" applyFill="1" applyBorder="1" applyAlignment="1">
      <alignment vertical="top"/>
    </xf>
    <xf numFmtId="0" fontId="2" fillId="7" borderId="4" xfId="0" applyFont="1" applyFill="1" applyBorder="1" applyAlignment="1">
      <alignment horizontal="center" vertical="center"/>
    </xf>
    <xf numFmtId="164" fontId="6" fillId="7" borderId="4" xfId="0" applyNumberFormat="1" applyFont="1" applyFill="1" applyBorder="1" applyAlignment="1">
      <alignment vertical="top"/>
    </xf>
    <xf numFmtId="164" fontId="6" fillId="7" borderId="3" xfId="0" applyNumberFormat="1" applyFont="1" applyFill="1" applyBorder="1" applyAlignment="1">
      <alignment vertical="top"/>
    </xf>
    <xf numFmtId="164" fontId="0" fillId="7" borderId="18" xfId="0" applyNumberFormat="1" applyFill="1" applyBorder="1"/>
    <xf numFmtId="164" fontId="0" fillId="7" borderId="15" xfId="0" applyNumberFormat="1" applyFill="1" applyBorder="1"/>
    <xf numFmtId="0" fontId="2" fillId="8" borderId="4" xfId="0" applyFont="1" applyFill="1" applyBorder="1" applyAlignment="1">
      <alignment horizontal="center" vertical="top"/>
    </xf>
    <xf numFmtId="0" fontId="2" fillId="8" borderId="3" xfId="0" applyFont="1" applyFill="1" applyBorder="1" applyAlignment="1">
      <alignment vertical="top"/>
    </xf>
    <xf numFmtId="0" fontId="2" fillId="8" borderId="4" xfId="0" applyFont="1" applyFill="1" applyBorder="1" applyAlignment="1">
      <alignment horizontal="center" vertical="center"/>
    </xf>
    <xf numFmtId="164" fontId="6" fillId="8" borderId="4" xfId="0" applyNumberFormat="1" applyFont="1" applyFill="1" applyBorder="1" applyAlignment="1">
      <alignment vertical="top"/>
    </xf>
    <xf numFmtId="164" fontId="6" fillId="8" borderId="3" xfId="0" applyNumberFormat="1" applyFont="1" applyFill="1" applyBorder="1" applyAlignment="1">
      <alignment vertical="top"/>
    </xf>
    <xf numFmtId="164" fontId="0" fillId="8" borderId="18" xfId="0" applyNumberFormat="1" applyFill="1" applyBorder="1"/>
    <xf numFmtId="164" fontId="0" fillId="8" borderId="15" xfId="0" applyNumberFormat="1" applyFill="1" applyBorder="1"/>
    <xf numFmtId="0" fontId="2" fillId="10" borderId="14" xfId="0" applyFont="1" applyFill="1" applyBorder="1" applyAlignment="1">
      <alignment vertical="top"/>
    </xf>
    <xf numFmtId="0" fontId="2" fillId="10" borderId="1" xfId="0" applyFont="1" applyFill="1" applyBorder="1" applyAlignment="1">
      <alignment horizontal="center" vertical="top"/>
    </xf>
    <xf numFmtId="0" fontId="2" fillId="10" borderId="3" xfId="0" applyFont="1" applyFill="1" applyBorder="1" applyAlignment="1">
      <alignment horizontal="center" vertical="top"/>
    </xf>
    <xf numFmtId="0" fontId="2" fillId="10" borderId="2" xfId="0" applyFont="1" applyFill="1" applyBorder="1" applyAlignment="1">
      <alignment horizontal="left" vertical="top"/>
    </xf>
    <xf numFmtId="164" fontId="2" fillId="10" borderId="1" xfId="0" applyNumberFormat="1" applyFont="1" applyFill="1" applyBorder="1" applyAlignment="1">
      <alignment vertical="top"/>
    </xf>
    <xf numFmtId="0" fontId="2" fillId="10" borderId="13" xfId="0" applyFont="1" applyFill="1" applyBorder="1" applyAlignment="1">
      <alignment vertical="top"/>
    </xf>
    <xf numFmtId="0" fontId="2" fillId="10" borderId="4" xfId="0" applyFont="1" applyFill="1" applyBorder="1" applyAlignment="1">
      <alignment horizontal="center" vertical="top"/>
    </xf>
    <xf numFmtId="0" fontId="2" fillId="10" borderId="3" xfId="0" applyFont="1" applyFill="1" applyBorder="1" applyAlignment="1">
      <alignment horizontal="left" vertical="top"/>
    </xf>
    <xf numFmtId="164" fontId="2" fillId="10" borderId="4" xfId="0" applyNumberFormat="1" applyFont="1" applyFill="1" applyBorder="1" applyAlignment="1">
      <alignment vertical="top"/>
    </xf>
    <xf numFmtId="0" fontId="2" fillId="9" borderId="13" xfId="0" applyFont="1" applyFill="1" applyBorder="1" applyAlignment="1">
      <alignment vertical="top"/>
    </xf>
    <xf numFmtId="0" fontId="2" fillId="9" borderId="4" xfId="0" applyFont="1" applyFill="1" applyBorder="1" applyAlignment="1">
      <alignment horizontal="center" vertical="top"/>
    </xf>
    <xf numFmtId="0" fontId="2" fillId="9" borderId="3" xfId="0" applyFont="1" applyFill="1" applyBorder="1" applyAlignment="1">
      <alignment horizontal="center" vertical="top"/>
    </xf>
    <xf numFmtId="0" fontId="2" fillId="9" borderId="3" xfId="0" applyFont="1" applyFill="1" applyBorder="1" applyAlignment="1">
      <alignment horizontal="left" vertical="top"/>
    </xf>
    <xf numFmtId="164" fontId="2" fillId="9" borderId="4" xfId="0" applyNumberFormat="1" applyFont="1" applyFill="1" applyBorder="1" applyAlignment="1">
      <alignment vertical="top"/>
    </xf>
    <xf numFmtId="164" fontId="0" fillId="6" borderId="23" xfId="0" applyNumberFormat="1" applyFill="1" applyBorder="1"/>
    <xf numFmtId="164" fontId="0" fillId="7" borderId="24" xfId="0" applyNumberFormat="1" applyFill="1" applyBorder="1"/>
    <xf numFmtId="164" fontId="0" fillId="8" borderId="24" xfId="0" applyNumberFormat="1" applyFill="1" applyBorder="1"/>
    <xf numFmtId="164" fontId="0" fillId="0" borderId="24" xfId="0" applyNumberFormat="1" applyBorder="1"/>
    <xf numFmtId="164" fontId="0" fillId="0" borderId="3" xfId="0" applyNumberFormat="1" applyBorder="1"/>
    <xf numFmtId="164" fontId="0" fillId="0" borderId="7" xfId="0" applyNumberFormat="1" applyBorder="1"/>
    <xf numFmtId="0" fontId="0" fillId="0" borderId="26" xfId="0" applyBorder="1"/>
    <xf numFmtId="0" fontId="0" fillId="0" borderId="27" xfId="0" applyBorder="1"/>
    <xf numFmtId="164" fontId="0" fillId="6" borderId="25" xfId="0" applyNumberFormat="1" applyFill="1" applyBorder="1"/>
    <xf numFmtId="164" fontId="0" fillId="7" borderId="26" xfId="0" applyNumberFormat="1" applyFill="1" applyBorder="1"/>
    <xf numFmtId="164" fontId="0" fillId="8" borderId="26" xfId="0" applyNumberFormat="1" applyFill="1" applyBorder="1"/>
    <xf numFmtId="0" fontId="0" fillId="2" borderId="29" xfId="0" applyFill="1" applyBorder="1" applyAlignment="1"/>
    <xf numFmtId="0" fontId="5" fillId="2" borderId="28" xfId="0" applyFont="1" applyFill="1" applyBorder="1" applyAlignment="1">
      <alignment horizontal="center" wrapText="1"/>
    </xf>
    <xf numFmtId="0" fontId="3" fillId="0" borderId="30" xfId="0" applyFont="1" applyBorder="1" applyAlignment="1">
      <alignment horizontal="center" vertical="top"/>
    </xf>
  </cellXfs>
  <cellStyles count="1">
    <cellStyle name="Normal" xfId="0" builtinId="0"/>
  </cellStyles>
  <dxfs count="1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E735D-BF26-4742-8A47-9B0BBF09C8E6}">
  <sheetPr codeName="Sheet1"/>
  <dimension ref="A1:E23"/>
  <sheetViews>
    <sheetView workbookViewId="0"/>
  </sheetViews>
  <sheetFormatPr defaultRowHeight="15.75" x14ac:dyDescent="0.25"/>
  <cols>
    <col min="1" max="1" width="7.25" bestFit="1" customWidth="1"/>
    <col min="2" max="2" width="9.75" bestFit="1" customWidth="1"/>
    <col min="3" max="3" width="9.625" bestFit="1" customWidth="1"/>
    <col min="4" max="4" width="18.25" bestFit="1" customWidth="1"/>
    <col min="5" max="5" width="10.125" bestFit="1" customWidth="1"/>
  </cols>
  <sheetData>
    <row r="1" spans="1:5" ht="47.25" x14ac:dyDescent="0.25">
      <c r="A1" s="3" t="s">
        <v>103</v>
      </c>
      <c r="B1" s="3" t="s">
        <v>3</v>
      </c>
      <c r="C1" s="1" t="s">
        <v>0</v>
      </c>
      <c r="D1" s="2" t="s">
        <v>1</v>
      </c>
      <c r="E1" s="3" t="s">
        <v>2</v>
      </c>
    </row>
    <row r="2" spans="1:5" x14ac:dyDescent="0.25">
      <c r="A2" s="66" t="s">
        <v>107</v>
      </c>
      <c r="B2" s="67" t="s">
        <v>6</v>
      </c>
      <c r="C2" s="63" t="s">
        <v>130</v>
      </c>
      <c r="D2" s="68" t="s">
        <v>131</v>
      </c>
      <c r="E2" s="69">
        <v>16</v>
      </c>
    </row>
    <row r="3" spans="1:5" x14ac:dyDescent="0.25">
      <c r="A3" s="29" t="s">
        <v>107</v>
      </c>
      <c r="B3" s="7" t="s">
        <v>6</v>
      </c>
      <c r="C3" s="4" t="s">
        <v>4</v>
      </c>
      <c r="D3" s="5" t="s">
        <v>5</v>
      </c>
      <c r="E3" s="6">
        <v>22</v>
      </c>
    </row>
    <row r="4" spans="1:5" x14ac:dyDescent="0.25">
      <c r="A4" s="28" t="s">
        <v>108</v>
      </c>
      <c r="B4" s="11" t="s">
        <v>45</v>
      </c>
      <c r="C4" s="8" t="s">
        <v>132</v>
      </c>
      <c r="D4" s="9" t="s">
        <v>133</v>
      </c>
      <c r="E4" s="10">
        <v>10</v>
      </c>
    </row>
    <row r="5" spans="1:5" x14ac:dyDescent="0.25">
      <c r="A5" s="66" t="s">
        <v>109</v>
      </c>
      <c r="B5" s="67" t="s">
        <v>9</v>
      </c>
      <c r="C5" s="63" t="s">
        <v>7</v>
      </c>
      <c r="D5" s="68" t="s">
        <v>8</v>
      </c>
      <c r="E5" s="69">
        <v>10</v>
      </c>
    </row>
    <row r="6" spans="1:5" x14ac:dyDescent="0.25">
      <c r="A6" s="66" t="s">
        <v>109</v>
      </c>
      <c r="B6" s="67" t="s">
        <v>9</v>
      </c>
      <c r="C6" s="63" t="s">
        <v>134</v>
      </c>
      <c r="D6" s="68" t="s">
        <v>135</v>
      </c>
      <c r="E6" s="69">
        <v>12</v>
      </c>
    </row>
    <row r="7" spans="1:5" x14ac:dyDescent="0.25">
      <c r="A7" s="70" t="s">
        <v>110</v>
      </c>
      <c r="B7" s="71" t="s">
        <v>12</v>
      </c>
      <c r="C7" s="72" t="s">
        <v>10</v>
      </c>
      <c r="D7" s="73" t="s">
        <v>11</v>
      </c>
      <c r="E7" s="74">
        <v>17</v>
      </c>
    </row>
    <row r="8" spans="1:5" x14ac:dyDescent="0.25">
      <c r="A8" s="66" t="s">
        <v>111</v>
      </c>
      <c r="B8" s="67" t="s">
        <v>54</v>
      </c>
      <c r="C8" s="63" t="s">
        <v>173</v>
      </c>
      <c r="D8" s="68" t="s">
        <v>174</v>
      </c>
      <c r="E8" s="69">
        <v>12</v>
      </c>
    </row>
    <row r="9" spans="1:5" x14ac:dyDescent="0.25">
      <c r="A9" s="28" t="s">
        <v>112</v>
      </c>
      <c r="B9" s="11" t="s">
        <v>15</v>
      </c>
      <c r="C9" s="8" t="s">
        <v>13</v>
      </c>
      <c r="D9" s="9" t="s">
        <v>14</v>
      </c>
      <c r="E9" s="10">
        <v>19</v>
      </c>
    </row>
    <row r="10" spans="1:5" x14ac:dyDescent="0.25">
      <c r="A10" s="66" t="s">
        <v>114</v>
      </c>
      <c r="B10" s="67" t="s">
        <v>20</v>
      </c>
      <c r="C10" s="63" t="s">
        <v>136</v>
      </c>
      <c r="D10" s="68" t="s">
        <v>137</v>
      </c>
      <c r="E10" s="69">
        <v>18</v>
      </c>
    </row>
    <row r="11" spans="1:5" x14ac:dyDescent="0.25">
      <c r="A11" s="29" t="s">
        <v>114</v>
      </c>
      <c r="B11" s="7" t="s">
        <v>20</v>
      </c>
      <c r="C11" s="4" t="s">
        <v>16</v>
      </c>
      <c r="D11" s="5" t="s">
        <v>17</v>
      </c>
      <c r="E11" s="6">
        <v>19</v>
      </c>
    </row>
    <row r="12" spans="1:5" x14ac:dyDescent="0.25">
      <c r="A12" s="66" t="s">
        <v>114</v>
      </c>
      <c r="B12" s="67" t="s">
        <v>20</v>
      </c>
      <c r="C12" s="63" t="s">
        <v>18</v>
      </c>
      <c r="D12" s="68" t="s">
        <v>19</v>
      </c>
      <c r="E12" s="69">
        <v>10</v>
      </c>
    </row>
    <row r="13" spans="1:5" x14ac:dyDescent="0.25">
      <c r="A13" s="70" t="s">
        <v>116</v>
      </c>
      <c r="B13" s="71" t="s">
        <v>23</v>
      </c>
      <c r="C13" s="72" t="s">
        <v>21</v>
      </c>
      <c r="D13" s="73" t="s">
        <v>22</v>
      </c>
      <c r="E13" s="74">
        <v>13</v>
      </c>
    </row>
    <row r="14" spans="1:5" x14ac:dyDescent="0.25">
      <c r="A14" s="28" t="s">
        <v>116</v>
      </c>
      <c r="B14" s="11" t="s">
        <v>23</v>
      </c>
      <c r="C14" s="8" t="s">
        <v>138</v>
      </c>
      <c r="D14" s="9" t="s">
        <v>139</v>
      </c>
      <c r="E14" s="10">
        <v>15</v>
      </c>
    </row>
    <row r="15" spans="1:5" x14ac:dyDescent="0.25">
      <c r="A15" s="29" t="s">
        <v>117</v>
      </c>
      <c r="B15" s="7" t="s">
        <v>79</v>
      </c>
      <c r="C15" s="4" t="s">
        <v>80</v>
      </c>
      <c r="D15" s="5" t="s">
        <v>81</v>
      </c>
      <c r="E15" s="6">
        <v>13</v>
      </c>
    </row>
    <row r="16" spans="1:5" x14ac:dyDescent="0.25">
      <c r="A16" s="70" t="s">
        <v>118</v>
      </c>
      <c r="B16" s="71" t="s">
        <v>84</v>
      </c>
      <c r="C16" s="72" t="s">
        <v>140</v>
      </c>
      <c r="D16" s="73" t="s">
        <v>141</v>
      </c>
      <c r="E16" s="74">
        <v>22</v>
      </c>
    </row>
    <row r="17" spans="1:5" x14ac:dyDescent="0.25">
      <c r="A17" s="66" t="s">
        <v>119</v>
      </c>
      <c r="B17" s="67" t="s">
        <v>26</v>
      </c>
      <c r="C17" s="63" t="s">
        <v>24</v>
      </c>
      <c r="D17" s="68" t="s">
        <v>25</v>
      </c>
      <c r="E17" s="69">
        <v>13</v>
      </c>
    </row>
    <row r="18" spans="1:5" x14ac:dyDescent="0.25">
      <c r="A18" s="28" t="s">
        <v>122</v>
      </c>
      <c r="B18" s="11" t="s">
        <v>29</v>
      </c>
      <c r="C18" s="8" t="s">
        <v>27</v>
      </c>
      <c r="D18" s="9" t="s">
        <v>28</v>
      </c>
      <c r="E18" s="10">
        <v>27</v>
      </c>
    </row>
    <row r="19" spans="1:5" x14ac:dyDescent="0.25">
      <c r="A19" s="29" t="s">
        <v>123</v>
      </c>
      <c r="B19" s="7" t="s">
        <v>32</v>
      </c>
      <c r="C19" s="4" t="s">
        <v>30</v>
      </c>
      <c r="D19" s="5" t="s">
        <v>31</v>
      </c>
      <c r="E19" s="6">
        <v>18</v>
      </c>
    </row>
    <row r="20" spans="1:5" x14ac:dyDescent="0.25">
      <c r="A20" s="66" t="s">
        <v>123</v>
      </c>
      <c r="B20" s="67" t="s">
        <v>32</v>
      </c>
      <c r="C20" s="63" t="s">
        <v>33</v>
      </c>
      <c r="D20" s="68" t="s">
        <v>34</v>
      </c>
      <c r="E20" s="69">
        <v>21</v>
      </c>
    </row>
    <row r="21" spans="1:5" x14ac:dyDescent="0.25">
      <c r="A21" s="28" t="s">
        <v>124</v>
      </c>
      <c r="B21" s="11" t="s">
        <v>37</v>
      </c>
      <c r="C21" s="8" t="s">
        <v>35</v>
      </c>
      <c r="D21" s="9" t="s">
        <v>36</v>
      </c>
      <c r="E21" s="10">
        <v>14</v>
      </c>
    </row>
    <row r="22" spans="1:5" x14ac:dyDescent="0.25">
      <c r="A22" s="70" t="s">
        <v>124</v>
      </c>
      <c r="B22" s="71" t="s">
        <v>37</v>
      </c>
      <c r="C22" s="72" t="s">
        <v>142</v>
      </c>
      <c r="D22" s="73" t="s">
        <v>143</v>
      </c>
      <c r="E22" s="74">
        <v>12</v>
      </c>
    </row>
    <row r="23" spans="1:5" x14ac:dyDescent="0.25">
      <c r="A23" s="66" t="s">
        <v>125</v>
      </c>
      <c r="B23" s="67" t="s">
        <v>40</v>
      </c>
      <c r="C23" s="63" t="s">
        <v>38</v>
      </c>
      <c r="D23" s="68" t="s">
        <v>39</v>
      </c>
      <c r="E23" s="69">
        <v>25</v>
      </c>
    </row>
  </sheetData>
  <conditionalFormatting sqref="C2:E23">
    <cfRule type="expression" dxfId="13" priority="1">
      <formula>IF(#REF!="Captain",TRUE,FALSE)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5AA54-A8C4-4589-B113-3E4DF5F5FD7D}">
  <sheetPr codeName="Sheet2"/>
  <dimension ref="A1:F51"/>
  <sheetViews>
    <sheetView showGridLines="0" topLeftCell="A31" workbookViewId="0">
      <selection activeCell="E49" activeCellId="1" sqref="E10:E11 E49"/>
    </sheetView>
  </sheetViews>
  <sheetFormatPr defaultRowHeight="15.75" x14ac:dyDescent="0.25"/>
  <cols>
    <col min="1" max="1" width="8.875" bestFit="1" customWidth="1"/>
    <col min="2" max="2" width="9.75" bestFit="1" customWidth="1"/>
    <col min="3" max="3" width="9.625" bestFit="1" customWidth="1"/>
    <col min="4" max="4" width="16.75" bestFit="1" customWidth="1"/>
    <col min="5" max="5" width="10.125" bestFit="1" customWidth="1"/>
  </cols>
  <sheetData>
    <row r="1" spans="1:5" ht="48" thickBot="1" x14ac:dyDescent="0.3">
      <c r="A1" s="3" t="s">
        <v>103</v>
      </c>
      <c r="B1" s="3" t="s">
        <v>3</v>
      </c>
      <c r="C1" s="1" t="s">
        <v>0</v>
      </c>
      <c r="D1" s="2" t="s">
        <v>1</v>
      </c>
      <c r="E1" s="3" t="s">
        <v>2</v>
      </c>
    </row>
    <row r="2" spans="1:5" x14ac:dyDescent="0.25">
      <c r="A2" s="61" t="s">
        <v>107</v>
      </c>
      <c r="B2" s="62" t="s">
        <v>6</v>
      </c>
      <c r="C2" s="63" t="s">
        <v>175</v>
      </c>
      <c r="D2" s="64" t="s">
        <v>176</v>
      </c>
      <c r="E2" s="65">
        <v>8</v>
      </c>
    </row>
    <row r="3" spans="1:5" x14ac:dyDescent="0.25">
      <c r="A3" s="29" t="s">
        <v>107</v>
      </c>
      <c r="B3" s="7" t="s">
        <v>6</v>
      </c>
      <c r="C3" s="4" t="s">
        <v>41</v>
      </c>
      <c r="D3" s="5" t="s">
        <v>42</v>
      </c>
      <c r="E3" s="6">
        <v>3</v>
      </c>
    </row>
    <row r="4" spans="1:5" x14ac:dyDescent="0.25">
      <c r="A4" s="29" t="s">
        <v>107</v>
      </c>
      <c r="B4" s="7" t="s">
        <v>6</v>
      </c>
      <c r="C4" s="4" t="s">
        <v>177</v>
      </c>
      <c r="D4" s="5" t="s">
        <v>178</v>
      </c>
      <c r="E4" s="6">
        <v>4</v>
      </c>
    </row>
    <row r="5" spans="1:5" x14ac:dyDescent="0.25">
      <c r="A5" s="70" t="s">
        <v>108</v>
      </c>
      <c r="B5" s="71" t="s">
        <v>45</v>
      </c>
      <c r="C5" s="72" t="s">
        <v>43</v>
      </c>
      <c r="D5" s="73" t="s">
        <v>44</v>
      </c>
      <c r="E5" s="74">
        <v>1</v>
      </c>
    </row>
    <row r="6" spans="1:5" x14ac:dyDescent="0.25">
      <c r="A6" s="28" t="s">
        <v>108</v>
      </c>
      <c r="B6" s="11" t="s">
        <v>45</v>
      </c>
      <c r="C6" s="8" t="s">
        <v>46</v>
      </c>
      <c r="D6" s="9" t="s">
        <v>47</v>
      </c>
      <c r="E6" s="10">
        <v>8</v>
      </c>
    </row>
    <row r="7" spans="1:5" x14ac:dyDescent="0.25">
      <c r="A7" s="70" t="s">
        <v>108</v>
      </c>
      <c r="B7" s="71" t="s">
        <v>45</v>
      </c>
      <c r="C7" s="72" t="s">
        <v>48</v>
      </c>
      <c r="D7" s="73" t="s">
        <v>49</v>
      </c>
      <c r="E7" s="74">
        <v>1</v>
      </c>
    </row>
    <row r="8" spans="1:5" x14ac:dyDescent="0.25">
      <c r="A8" s="66" t="s">
        <v>109</v>
      </c>
      <c r="B8" s="67" t="s">
        <v>9</v>
      </c>
      <c r="C8" s="63" t="s">
        <v>179</v>
      </c>
      <c r="D8" s="68" t="s">
        <v>180</v>
      </c>
      <c r="E8" s="69">
        <v>4</v>
      </c>
    </row>
    <row r="9" spans="1:5" x14ac:dyDescent="0.25">
      <c r="A9" s="29" t="s">
        <v>109</v>
      </c>
      <c r="B9" s="7" t="s">
        <v>9</v>
      </c>
      <c r="C9" s="4" t="s">
        <v>144</v>
      </c>
      <c r="D9" s="5" t="s">
        <v>145</v>
      </c>
      <c r="E9" s="6">
        <v>9</v>
      </c>
    </row>
    <row r="10" spans="1:5" x14ac:dyDescent="0.25">
      <c r="A10" s="28" t="s">
        <v>110</v>
      </c>
      <c r="B10" s="11" t="s">
        <v>12</v>
      </c>
      <c r="C10" s="8" t="s">
        <v>50</v>
      </c>
      <c r="D10" s="9" t="s">
        <v>51</v>
      </c>
      <c r="E10" s="10">
        <v>9</v>
      </c>
    </row>
    <row r="11" spans="1:5" x14ac:dyDescent="0.25">
      <c r="A11" s="28" t="s">
        <v>110</v>
      </c>
      <c r="B11" s="11" t="s">
        <v>12</v>
      </c>
      <c r="C11" s="8" t="s">
        <v>181</v>
      </c>
      <c r="D11" s="9" t="s">
        <v>182</v>
      </c>
      <c r="E11" s="10">
        <v>4</v>
      </c>
    </row>
    <row r="12" spans="1:5" x14ac:dyDescent="0.25">
      <c r="A12" s="29" t="s">
        <v>111</v>
      </c>
      <c r="B12" s="7" t="s">
        <v>54</v>
      </c>
      <c r="C12" s="4" t="s">
        <v>52</v>
      </c>
      <c r="D12" s="5" t="s">
        <v>53</v>
      </c>
      <c r="E12" s="6">
        <v>7</v>
      </c>
    </row>
    <row r="13" spans="1:5" x14ac:dyDescent="0.25">
      <c r="A13" s="66" t="s">
        <v>111</v>
      </c>
      <c r="B13" s="67" t="s">
        <v>54</v>
      </c>
      <c r="C13" s="63" t="s">
        <v>146</v>
      </c>
      <c r="D13" s="68" t="s">
        <v>147</v>
      </c>
      <c r="E13" s="69">
        <v>4</v>
      </c>
    </row>
    <row r="14" spans="1:5" x14ac:dyDescent="0.25">
      <c r="A14" s="29" t="s">
        <v>111</v>
      </c>
      <c r="B14" s="7" t="s">
        <v>54</v>
      </c>
      <c r="C14" s="4" t="s">
        <v>55</v>
      </c>
      <c r="D14" s="5" t="s">
        <v>56</v>
      </c>
      <c r="E14" s="6">
        <v>1</v>
      </c>
    </row>
    <row r="15" spans="1:5" x14ac:dyDescent="0.25">
      <c r="A15" s="70" t="s">
        <v>112</v>
      </c>
      <c r="B15" s="71" t="s">
        <v>15</v>
      </c>
      <c r="C15" s="72" t="s">
        <v>57</v>
      </c>
      <c r="D15" s="73" t="s">
        <v>58</v>
      </c>
      <c r="E15" s="74">
        <v>3</v>
      </c>
    </row>
    <row r="16" spans="1:5" x14ac:dyDescent="0.25">
      <c r="A16" s="28" t="s">
        <v>112</v>
      </c>
      <c r="B16" s="11" t="s">
        <v>15</v>
      </c>
      <c r="C16" s="8" t="s">
        <v>148</v>
      </c>
      <c r="D16" s="9" t="s">
        <v>149</v>
      </c>
      <c r="E16" s="10">
        <v>8</v>
      </c>
    </row>
    <row r="17" spans="1:5" x14ac:dyDescent="0.25">
      <c r="A17" s="28" t="s">
        <v>112</v>
      </c>
      <c r="B17" s="11" t="s">
        <v>15</v>
      </c>
      <c r="C17" s="8" t="s">
        <v>150</v>
      </c>
      <c r="D17" s="9" t="s">
        <v>151</v>
      </c>
      <c r="E17" s="10">
        <v>5</v>
      </c>
    </row>
    <row r="18" spans="1:5" x14ac:dyDescent="0.25">
      <c r="A18" s="70" t="s">
        <v>112</v>
      </c>
      <c r="B18" s="71" t="s">
        <v>15</v>
      </c>
      <c r="C18" s="72" t="s">
        <v>59</v>
      </c>
      <c r="D18" s="73" t="s">
        <v>60</v>
      </c>
      <c r="E18" s="74">
        <v>9</v>
      </c>
    </row>
    <row r="19" spans="1:5" x14ac:dyDescent="0.25">
      <c r="A19" s="29" t="s">
        <v>113</v>
      </c>
      <c r="B19" s="7" t="s">
        <v>65</v>
      </c>
      <c r="C19" s="4" t="s">
        <v>152</v>
      </c>
      <c r="D19" s="5" t="s">
        <v>153</v>
      </c>
      <c r="E19" s="6">
        <v>8</v>
      </c>
    </row>
    <row r="20" spans="1:5" x14ac:dyDescent="0.25">
      <c r="A20" s="66" t="s">
        <v>113</v>
      </c>
      <c r="B20" s="67" t="s">
        <v>65</v>
      </c>
      <c r="C20" s="63" t="s">
        <v>61</v>
      </c>
      <c r="D20" s="68" t="s">
        <v>62</v>
      </c>
      <c r="E20" s="69">
        <v>3</v>
      </c>
    </row>
    <row r="21" spans="1:5" x14ac:dyDescent="0.25">
      <c r="A21" s="29" t="s">
        <v>113</v>
      </c>
      <c r="B21" s="7" t="s">
        <v>65</v>
      </c>
      <c r="C21" s="4" t="s">
        <v>63</v>
      </c>
      <c r="D21" s="5" t="s">
        <v>64</v>
      </c>
      <c r="E21" s="6">
        <v>7</v>
      </c>
    </row>
    <row r="22" spans="1:5" x14ac:dyDescent="0.25">
      <c r="A22" s="66" t="s">
        <v>113</v>
      </c>
      <c r="B22" s="67" t="s">
        <v>65</v>
      </c>
      <c r="C22" s="63" t="s">
        <v>183</v>
      </c>
      <c r="D22" s="68" t="s">
        <v>184</v>
      </c>
      <c r="E22" s="69">
        <v>4</v>
      </c>
    </row>
    <row r="23" spans="1:5" x14ac:dyDescent="0.25">
      <c r="A23" s="28" t="s">
        <v>114</v>
      </c>
      <c r="B23" s="11" t="s">
        <v>20</v>
      </c>
      <c r="C23" s="8" t="s">
        <v>66</v>
      </c>
      <c r="D23" s="9" t="s">
        <v>67</v>
      </c>
      <c r="E23" s="10">
        <v>5</v>
      </c>
    </row>
    <row r="24" spans="1:5" x14ac:dyDescent="0.25">
      <c r="A24" s="70" t="s">
        <v>114</v>
      </c>
      <c r="B24" s="71" t="s">
        <v>20</v>
      </c>
      <c r="C24" s="72" t="s">
        <v>68</v>
      </c>
      <c r="D24" s="73" t="s">
        <v>69</v>
      </c>
      <c r="E24" s="74">
        <v>4</v>
      </c>
    </row>
    <row r="25" spans="1:5" x14ac:dyDescent="0.25">
      <c r="A25" s="29" t="s">
        <v>115</v>
      </c>
      <c r="B25" s="7" t="s">
        <v>72</v>
      </c>
      <c r="C25" s="4" t="s">
        <v>70</v>
      </c>
      <c r="D25" s="5" t="s">
        <v>71</v>
      </c>
      <c r="E25" s="6">
        <v>5</v>
      </c>
    </row>
    <row r="26" spans="1:5" x14ac:dyDescent="0.25">
      <c r="A26" s="29" t="s">
        <v>115</v>
      </c>
      <c r="B26" s="7" t="s">
        <v>72</v>
      </c>
      <c r="C26" s="4" t="s">
        <v>73</v>
      </c>
      <c r="D26" s="5" t="s">
        <v>74</v>
      </c>
      <c r="E26" s="6">
        <v>1</v>
      </c>
    </row>
    <row r="27" spans="1:5" x14ac:dyDescent="0.25">
      <c r="A27" s="29" t="s">
        <v>115</v>
      </c>
      <c r="B27" s="7" t="s">
        <v>72</v>
      </c>
      <c r="C27" s="4" t="s">
        <v>154</v>
      </c>
      <c r="D27" s="5" t="s">
        <v>155</v>
      </c>
      <c r="E27" s="6">
        <v>8</v>
      </c>
    </row>
    <row r="28" spans="1:5" x14ac:dyDescent="0.25">
      <c r="A28" s="70" t="s">
        <v>117</v>
      </c>
      <c r="B28" s="71" t="s">
        <v>79</v>
      </c>
      <c r="C28" s="72" t="s">
        <v>75</v>
      </c>
      <c r="D28" s="73" t="s">
        <v>76</v>
      </c>
      <c r="E28" s="74">
        <v>6</v>
      </c>
    </row>
    <row r="29" spans="1:5" x14ac:dyDescent="0.25">
      <c r="A29" s="28" t="s">
        <v>117</v>
      </c>
      <c r="B29" s="11" t="s">
        <v>79</v>
      </c>
      <c r="C29" s="8" t="s">
        <v>77</v>
      </c>
      <c r="D29" s="9" t="s">
        <v>78</v>
      </c>
      <c r="E29" s="10">
        <v>1</v>
      </c>
    </row>
    <row r="30" spans="1:5" x14ac:dyDescent="0.25">
      <c r="A30" s="28" t="s">
        <v>117</v>
      </c>
      <c r="B30" s="11" t="s">
        <v>79</v>
      </c>
      <c r="C30" s="8" t="s">
        <v>156</v>
      </c>
      <c r="D30" s="9" t="s">
        <v>157</v>
      </c>
      <c r="E30" s="10">
        <v>5</v>
      </c>
    </row>
    <row r="31" spans="1:5" x14ac:dyDescent="0.25">
      <c r="A31" s="66" t="s">
        <v>118</v>
      </c>
      <c r="B31" s="67" t="s">
        <v>84</v>
      </c>
      <c r="C31" s="63" t="s">
        <v>82</v>
      </c>
      <c r="D31" s="68" t="s">
        <v>83</v>
      </c>
      <c r="E31" s="69">
        <v>6</v>
      </c>
    </row>
    <row r="32" spans="1:5" x14ac:dyDescent="0.25">
      <c r="A32" s="29" t="s">
        <v>118</v>
      </c>
      <c r="B32" s="7" t="s">
        <v>84</v>
      </c>
      <c r="C32" s="4" t="s">
        <v>158</v>
      </c>
      <c r="D32" s="5" t="s">
        <v>159</v>
      </c>
      <c r="E32" s="6">
        <v>9</v>
      </c>
    </row>
    <row r="33" spans="1:5" x14ac:dyDescent="0.25">
      <c r="A33" s="66" t="s">
        <v>118</v>
      </c>
      <c r="B33" s="67" t="s">
        <v>84</v>
      </c>
      <c r="C33" s="63" t="s">
        <v>85</v>
      </c>
      <c r="D33" s="68" t="s">
        <v>86</v>
      </c>
      <c r="E33" s="69">
        <v>9</v>
      </c>
    </row>
    <row r="34" spans="1:5" x14ac:dyDescent="0.25">
      <c r="A34" s="70" t="s">
        <v>119</v>
      </c>
      <c r="B34" s="71" t="s">
        <v>26</v>
      </c>
      <c r="C34" s="72" t="s">
        <v>87</v>
      </c>
      <c r="D34" s="73" t="s">
        <v>88</v>
      </c>
      <c r="E34" s="74">
        <v>7</v>
      </c>
    </row>
    <row r="35" spans="1:5" x14ac:dyDescent="0.25">
      <c r="A35" s="70" t="s">
        <v>119</v>
      </c>
      <c r="B35" s="71" t="s">
        <v>26</v>
      </c>
      <c r="C35" s="72" t="s">
        <v>160</v>
      </c>
      <c r="D35" s="73" t="s">
        <v>161</v>
      </c>
      <c r="E35" s="74">
        <v>5</v>
      </c>
    </row>
    <row r="36" spans="1:5" x14ac:dyDescent="0.25">
      <c r="A36" s="70" t="s">
        <v>119</v>
      </c>
      <c r="B36" s="71" t="s">
        <v>26</v>
      </c>
      <c r="C36" s="72" t="s">
        <v>89</v>
      </c>
      <c r="D36" s="73" t="s">
        <v>90</v>
      </c>
      <c r="E36" s="74">
        <v>1</v>
      </c>
    </row>
    <row r="37" spans="1:5" x14ac:dyDescent="0.25">
      <c r="A37" s="29" t="s">
        <v>120</v>
      </c>
      <c r="B37" s="7" t="s">
        <v>93</v>
      </c>
      <c r="C37" s="4" t="s">
        <v>162</v>
      </c>
      <c r="D37" s="5" t="s">
        <v>163</v>
      </c>
      <c r="E37" s="6">
        <v>7</v>
      </c>
    </row>
    <row r="38" spans="1:5" x14ac:dyDescent="0.25">
      <c r="A38" s="66" t="s">
        <v>120</v>
      </c>
      <c r="B38" s="67" t="s">
        <v>93</v>
      </c>
      <c r="C38" s="63" t="s">
        <v>91</v>
      </c>
      <c r="D38" s="68" t="s">
        <v>92</v>
      </c>
      <c r="E38" s="69">
        <v>7</v>
      </c>
    </row>
    <row r="39" spans="1:5" x14ac:dyDescent="0.25">
      <c r="A39" s="29" t="s">
        <v>120</v>
      </c>
      <c r="B39" s="7" t="s">
        <v>93</v>
      </c>
      <c r="C39" s="4" t="s">
        <v>185</v>
      </c>
      <c r="D39" s="5" t="s">
        <v>186</v>
      </c>
      <c r="E39" s="6">
        <v>7</v>
      </c>
    </row>
    <row r="40" spans="1:5" x14ac:dyDescent="0.25">
      <c r="A40" s="66" t="s">
        <v>120</v>
      </c>
      <c r="B40" s="67" t="s">
        <v>93</v>
      </c>
      <c r="C40" s="63" t="s">
        <v>164</v>
      </c>
      <c r="D40" s="68" t="s">
        <v>165</v>
      </c>
      <c r="E40" s="69">
        <v>6</v>
      </c>
    </row>
    <row r="41" spans="1:5" x14ac:dyDescent="0.25">
      <c r="A41" s="28" t="s">
        <v>121</v>
      </c>
      <c r="B41" s="11" t="s">
        <v>126</v>
      </c>
      <c r="C41" s="8" t="s">
        <v>166</v>
      </c>
      <c r="D41" s="9" t="s">
        <v>167</v>
      </c>
      <c r="E41" s="10">
        <v>6</v>
      </c>
    </row>
    <row r="42" spans="1:5" x14ac:dyDescent="0.25">
      <c r="A42" s="70" t="s">
        <v>121</v>
      </c>
      <c r="B42" s="71" t="s">
        <v>126</v>
      </c>
      <c r="C42" s="72" t="s">
        <v>168</v>
      </c>
      <c r="D42" s="73" t="s">
        <v>169</v>
      </c>
      <c r="E42" s="74">
        <v>2</v>
      </c>
    </row>
    <row r="43" spans="1:5" x14ac:dyDescent="0.25">
      <c r="A43" s="29" t="s">
        <v>122</v>
      </c>
      <c r="B43" s="7" t="s">
        <v>29</v>
      </c>
      <c r="C43" s="4" t="s">
        <v>94</v>
      </c>
      <c r="D43" s="5" t="s">
        <v>95</v>
      </c>
      <c r="E43" s="6">
        <v>2</v>
      </c>
    </row>
    <row r="44" spans="1:5" x14ac:dyDescent="0.25">
      <c r="A44" s="66" t="s">
        <v>122</v>
      </c>
      <c r="B44" s="67" t="s">
        <v>29</v>
      </c>
      <c r="C44" s="63" t="s">
        <v>187</v>
      </c>
      <c r="D44" s="68" t="s">
        <v>188</v>
      </c>
      <c r="E44" s="69">
        <v>3</v>
      </c>
    </row>
    <row r="45" spans="1:5" x14ac:dyDescent="0.25">
      <c r="A45" s="29" t="s">
        <v>122</v>
      </c>
      <c r="B45" s="7" t="s">
        <v>29</v>
      </c>
      <c r="C45" s="4" t="s">
        <v>96</v>
      </c>
      <c r="D45" s="5" t="s">
        <v>97</v>
      </c>
      <c r="E45" s="6">
        <v>1</v>
      </c>
    </row>
    <row r="46" spans="1:5" x14ac:dyDescent="0.25">
      <c r="A46" s="28" t="s">
        <v>123</v>
      </c>
      <c r="B46" s="11" t="s">
        <v>32</v>
      </c>
      <c r="C46" s="8" t="s">
        <v>189</v>
      </c>
      <c r="D46" s="9" t="s">
        <v>190</v>
      </c>
      <c r="E46" s="10">
        <v>7</v>
      </c>
    </row>
    <row r="47" spans="1:5" x14ac:dyDescent="0.25">
      <c r="A47" s="66" t="s">
        <v>124</v>
      </c>
      <c r="B47" s="67" t="s">
        <v>37</v>
      </c>
      <c r="C47" s="63" t="s">
        <v>98</v>
      </c>
      <c r="D47" s="68" t="s">
        <v>99</v>
      </c>
      <c r="E47" s="69">
        <v>7</v>
      </c>
    </row>
    <row r="48" spans="1:5" x14ac:dyDescent="0.25">
      <c r="A48" s="28" t="s">
        <v>125</v>
      </c>
      <c r="B48" s="11" t="s">
        <v>40</v>
      </c>
      <c r="C48" s="8" t="s">
        <v>100</v>
      </c>
      <c r="D48" s="9" t="s">
        <v>101</v>
      </c>
      <c r="E48" s="10">
        <v>2</v>
      </c>
    </row>
    <row r="49" spans="1:6" x14ac:dyDescent="0.25">
      <c r="A49" s="29" t="s">
        <v>110</v>
      </c>
      <c r="B49" s="7" t="s">
        <v>12</v>
      </c>
      <c r="C49" s="4" t="s">
        <v>170</v>
      </c>
      <c r="D49" s="5" t="s">
        <v>191</v>
      </c>
      <c r="E49" s="6">
        <v>8</v>
      </c>
      <c r="F49" t="s">
        <v>194</v>
      </c>
    </row>
    <row r="51" spans="1:6" x14ac:dyDescent="0.25">
      <c r="B51" t="s">
        <v>193</v>
      </c>
    </row>
  </sheetData>
  <conditionalFormatting sqref="C2:E49">
    <cfRule type="expression" dxfId="12" priority="1">
      <formula>IF(#REF!="Captain",TRUE,FALSE)</formula>
    </cfRule>
  </conditionalFormatting>
  <pageMargins left="0.7" right="0.7" top="0.75" bottom="0.75" header="0.3" footer="0.3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1DA99-8EAC-46F7-B846-BDC3D13F2E87}">
  <sheetPr codeName="Sheet3"/>
  <dimension ref="A1:L21"/>
  <sheetViews>
    <sheetView showGridLines="0" tabSelected="1" workbookViewId="0">
      <selection activeCell="N8" sqref="N8"/>
    </sheetView>
  </sheetViews>
  <sheetFormatPr defaultRowHeight="15.75" x14ac:dyDescent="0.25"/>
  <cols>
    <col min="1" max="1" width="8.875" bestFit="1" customWidth="1"/>
    <col min="2" max="2" width="9.75" bestFit="1" customWidth="1"/>
    <col min="12" max="12" width="15.125" bestFit="1" customWidth="1"/>
  </cols>
  <sheetData>
    <row r="1" spans="1:12" ht="16.5" thickBot="1" x14ac:dyDescent="0.3">
      <c r="A1" s="88"/>
      <c r="B1" s="30"/>
      <c r="C1" s="31"/>
      <c r="D1" s="32"/>
      <c r="E1" s="32"/>
      <c r="F1" s="12" t="s">
        <v>102</v>
      </c>
      <c r="G1" s="13"/>
      <c r="H1" s="13"/>
      <c r="I1" s="27"/>
      <c r="J1" s="27"/>
      <c r="K1" s="27"/>
      <c r="L1" s="86"/>
    </row>
    <row r="2" spans="1:12" ht="58.5" thickBot="1" x14ac:dyDescent="0.3">
      <c r="A2" s="1" t="s">
        <v>103</v>
      </c>
      <c r="B2" s="2" t="s">
        <v>3</v>
      </c>
      <c r="C2" s="14" t="s">
        <v>104</v>
      </c>
      <c r="D2" s="14" t="s">
        <v>105</v>
      </c>
      <c r="E2" s="14" t="s">
        <v>106</v>
      </c>
      <c r="F2" s="15" t="s">
        <v>128</v>
      </c>
      <c r="G2" s="16" t="s">
        <v>127</v>
      </c>
      <c r="H2" s="17" t="s">
        <v>129</v>
      </c>
      <c r="I2" s="15" t="s">
        <v>171</v>
      </c>
      <c r="J2" s="16" t="s">
        <v>172</v>
      </c>
      <c r="K2" s="16" t="s">
        <v>192</v>
      </c>
      <c r="L2" s="87" t="s">
        <v>195</v>
      </c>
    </row>
    <row r="3" spans="1:12" x14ac:dyDescent="0.25">
      <c r="A3" s="40" t="s">
        <v>107</v>
      </c>
      <c r="B3" s="41" t="s">
        <v>6</v>
      </c>
      <c r="C3" s="42">
        <v>66</v>
      </c>
      <c r="D3" s="40">
        <v>125</v>
      </c>
      <c r="E3" s="40">
        <v>1</v>
      </c>
      <c r="F3" s="43">
        <v>53</v>
      </c>
      <c r="G3" s="44">
        <v>300</v>
      </c>
      <c r="H3" s="43">
        <v>353</v>
      </c>
      <c r="I3" s="45">
        <f>SUMIF(IndivGiftCards!$A$2:$A$23,TeamTotals!A3,IndivGiftCards!$E$2:$E$23)</f>
        <v>38</v>
      </c>
      <c r="J3" s="46">
        <f>SUMIF(IdivPaidToCaptain!$A$2:$A$49,TeamTotals!A3,IdivPaidToCaptain!$E$2:$E$49)</f>
        <v>15</v>
      </c>
      <c r="K3" s="75">
        <f t="shared" ref="K3:K21" si="0">H3-I3</f>
        <v>315</v>
      </c>
      <c r="L3" s="83" t="s">
        <v>196</v>
      </c>
    </row>
    <row r="4" spans="1:12" x14ac:dyDescent="0.25">
      <c r="A4" s="47" t="s">
        <v>108</v>
      </c>
      <c r="B4" s="48" t="s">
        <v>45</v>
      </c>
      <c r="C4" s="49">
        <v>68</v>
      </c>
      <c r="D4" s="47">
        <v>124</v>
      </c>
      <c r="E4" s="47">
        <v>2</v>
      </c>
      <c r="F4" s="50">
        <v>20</v>
      </c>
      <c r="G4" s="51">
        <v>124</v>
      </c>
      <c r="H4" s="50">
        <v>144</v>
      </c>
      <c r="I4" s="52">
        <f>SUMIF(IndivGiftCards!$A$2:$A$23,TeamTotals!A4,IndivGiftCards!$E$2:$E$23)</f>
        <v>10</v>
      </c>
      <c r="J4" s="53">
        <f>SUMIF(IdivPaidToCaptain!$A$2:$A$49,TeamTotals!A4,IdivPaidToCaptain!$E$2:$E$49)</f>
        <v>10</v>
      </c>
      <c r="K4" s="76">
        <f t="shared" si="0"/>
        <v>134</v>
      </c>
      <c r="L4" s="84" t="s">
        <v>44</v>
      </c>
    </row>
    <row r="5" spans="1:12" x14ac:dyDescent="0.25">
      <c r="A5" s="54" t="s">
        <v>110</v>
      </c>
      <c r="B5" s="55" t="s">
        <v>12</v>
      </c>
      <c r="C5" s="56">
        <v>66</v>
      </c>
      <c r="D5" s="54">
        <v>117</v>
      </c>
      <c r="E5" s="54">
        <v>3</v>
      </c>
      <c r="F5" s="57">
        <v>30</v>
      </c>
      <c r="G5" s="58">
        <v>114</v>
      </c>
      <c r="H5" s="57">
        <v>144</v>
      </c>
      <c r="I5" s="59">
        <f>SUMIF(IndivGiftCards!$A$2:$A$23,TeamTotals!A5,IndivGiftCards!$E$2:$E$23)</f>
        <v>17</v>
      </c>
      <c r="J5" s="60">
        <f>SUMIF(IdivPaidToCaptain!$A$2:$A$49,TeamTotals!A5,IdivPaidToCaptain!$E$2:$E$49)</f>
        <v>21</v>
      </c>
      <c r="K5" s="77">
        <f>H5-I5+8</f>
        <v>135</v>
      </c>
      <c r="L5" s="85" t="s">
        <v>197</v>
      </c>
    </row>
    <row r="6" spans="1:12" x14ac:dyDescent="0.25">
      <c r="A6" s="18" t="s">
        <v>109</v>
      </c>
      <c r="B6" s="19" t="s">
        <v>9</v>
      </c>
      <c r="C6" s="20">
        <v>58</v>
      </c>
      <c r="D6" s="18">
        <v>109</v>
      </c>
      <c r="E6" s="18">
        <v>4</v>
      </c>
      <c r="F6" s="21">
        <v>35</v>
      </c>
      <c r="G6" s="22">
        <v>78</v>
      </c>
      <c r="H6" s="21">
        <v>113</v>
      </c>
      <c r="I6" s="34">
        <f>SUMIF(IndivGiftCards!$A$2:$A$23,TeamTotals!A6,IndivGiftCards!$E$2:$E$23)</f>
        <v>22</v>
      </c>
      <c r="J6" s="33">
        <f>SUMIF(IdivPaidToCaptain!$A$2:$A$49,TeamTotals!A6,IdivPaidToCaptain!$E$2:$E$49)</f>
        <v>13</v>
      </c>
      <c r="K6" s="78">
        <f t="shared" si="0"/>
        <v>91</v>
      </c>
      <c r="L6" s="81" t="s">
        <v>198</v>
      </c>
    </row>
    <row r="7" spans="1:12" x14ac:dyDescent="0.25">
      <c r="A7" s="18" t="s">
        <v>114</v>
      </c>
      <c r="B7" s="19" t="s">
        <v>20</v>
      </c>
      <c r="C7" s="20">
        <v>53</v>
      </c>
      <c r="D7" s="18">
        <v>109</v>
      </c>
      <c r="E7" s="18">
        <v>4</v>
      </c>
      <c r="F7" s="21">
        <v>56</v>
      </c>
      <c r="G7" s="22">
        <v>60</v>
      </c>
      <c r="H7" s="21">
        <v>116</v>
      </c>
      <c r="I7" s="34">
        <f>SUMIF(IndivGiftCards!$A$2:$A$23,TeamTotals!A7,IndivGiftCards!$E$2:$E$23)</f>
        <v>47</v>
      </c>
      <c r="J7" s="33">
        <f>SUMIF(IdivPaidToCaptain!$A$2:$A$49,TeamTotals!A7,IdivPaidToCaptain!$E$2:$E$49)</f>
        <v>9</v>
      </c>
      <c r="K7" s="78">
        <f t="shared" si="0"/>
        <v>69</v>
      </c>
      <c r="L7" s="81" t="s">
        <v>19</v>
      </c>
    </row>
    <row r="8" spans="1:12" x14ac:dyDescent="0.25">
      <c r="A8" s="18" t="s">
        <v>113</v>
      </c>
      <c r="B8" s="19" t="s">
        <v>65</v>
      </c>
      <c r="C8" s="20">
        <v>76</v>
      </c>
      <c r="D8" s="18">
        <v>107</v>
      </c>
      <c r="E8" s="18">
        <v>6</v>
      </c>
      <c r="F8" s="21">
        <v>22</v>
      </c>
      <c r="G8" s="22">
        <v>124</v>
      </c>
      <c r="H8" s="21">
        <v>146</v>
      </c>
      <c r="I8" s="34">
        <f>SUMIF(IndivGiftCards!$A$2:$A$23,TeamTotals!A8,IndivGiftCards!$E$2:$E$23)</f>
        <v>0</v>
      </c>
      <c r="J8" s="33">
        <f>SUMIF(IdivPaidToCaptain!$A$2:$A$49,TeamTotals!A8,IdivPaidToCaptain!$E$2:$E$49)</f>
        <v>22</v>
      </c>
      <c r="K8" s="78">
        <f t="shared" si="0"/>
        <v>146</v>
      </c>
      <c r="L8" s="81" t="s">
        <v>64</v>
      </c>
    </row>
    <row r="9" spans="1:12" x14ac:dyDescent="0.25">
      <c r="A9" s="18" t="s">
        <v>115</v>
      </c>
      <c r="B9" s="19" t="s">
        <v>72</v>
      </c>
      <c r="C9" s="20">
        <v>48</v>
      </c>
      <c r="D9" s="18">
        <v>106</v>
      </c>
      <c r="E9" s="18">
        <v>7</v>
      </c>
      <c r="F9" s="21">
        <v>14</v>
      </c>
      <c r="G9" s="22">
        <v>73</v>
      </c>
      <c r="H9" s="21">
        <v>87</v>
      </c>
      <c r="I9" s="34">
        <f>SUMIF(IndivGiftCards!$A$2:$A$23,TeamTotals!A9,IndivGiftCards!$E$2:$E$23)</f>
        <v>0</v>
      </c>
      <c r="J9" s="33">
        <f>SUMIF(IdivPaidToCaptain!$A$2:$A$49,TeamTotals!A9,IdivPaidToCaptain!$E$2:$E$49)</f>
        <v>14</v>
      </c>
      <c r="K9" s="78">
        <f t="shared" si="0"/>
        <v>87</v>
      </c>
      <c r="L9" s="81" t="s">
        <v>155</v>
      </c>
    </row>
    <row r="10" spans="1:12" x14ac:dyDescent="0.25">
      <c r="A10" s="18" t="s">
        <v>111</v>
      </c>
      <c r="B10" s="19" t="s">
        <v>54</v>
      </c>
      <c r="C10" s="20">
        <v>54</v>
      </c>
      <c r="D10" s="18">
        <v>103</v>
      </c>
      <c r="E10" s="18">
        <v>8</v>
      </c>
      <c r="F10" s="21">
        <v>24</v>
      </c>
      <c r="G10" s="22">
        <v>64</v>
      </c>
      <c r="H10" s="21">
        <v>88</v>
      </c>
      <c r="I10" s="34">
        <f>SUMIF(IndivGiftCards!$A$2:$A$23,TeamTotals!A10,IndivGiftCards!$E$2:$E$23)</f>
        <v>12</v>
      </c>
      <c r="J10" s="33">
        <f>SUMIF(IdivPaidToCaptain!$A$2:$A$49,TeamTotals!A10,IdivPaidToCaptain!$E$2:$E$49)</f>
        <v>12</v>
      </c>
      <c r="K10" s="78">
        <f t="shared" si="0"/>
        <v>76</v>
      </c>
      <c r="L10" s="81" t="s">
        <v>56</v>
      </c>
    </row>
    <row r="11" spans="1:12" x14ac:dyDescent="0.25">
      <c r="A11" s="18" t="s">
        <v>112</v>
      </c>
      <c r="B11" s="19" t="s">
        <v>15</v>
      </c>
      <c r="C11" s="20">
        <v>58</v>
      </c>
      <c r="D11" s="18">
        <v>95</v>
      </c>
      <c r="E11" s="18">
        <v>9</v>
      </c>
      <c r="F11" s="21">
        <v>44</v>
      </c>
      <c r="G11" s="22">
        <v>50</v>
      </c>
      <c r="H11" s="21">
        <v>94</v>
      </c>
      <c r="I11" s="34">
        <f>SUMIF(IndivGiftCards!$A$2:$A$23,TeamTotals!A11,IndivGiftCards!$E$2:$E$23)</f>
        <v>19</v>
      </c>
      <c r="J11" s="33">
        <f>SUMIF(IdivPaidToCaptain!$A$2:$A$49,TeamTotals!A11,IdivPaidToCaptain!$E$2:$E$49)</f>
        <v>25</v>
      </c>
      <c r="K11" s="78">
        <f t="shared" si="0"/>
        <v>75</v>
      </c>
      <c r="L11" s="81" t="s">
        <v>14</v>
      </c>
    </row>
    <row r="12" spans="1:12" ht="16.5" thickBot="1" x14ac:dyDescent="0.3">
      <c r="A12" s="18" t="s">
        <v>116</v>
      </c>
      <c r="B12" s="19" t="s">
        <v>23</v>
      </c>
      <c r="C12" s="20">
        <v>42</v>
      </c>
      <c r="D12" s="18">
        <v>83</v>
      </c>
      <c r="E12" s="18">
        <v>10</v>
      </c>
      <c r="F12" s="21">
        <v>28</v>
      </c>
      <c r="G12" s="22">
        <v>71</v>
      </c>
      <c r="H12" s="21">
        <v>99</v>
      </c>
      <c r="I12" s="37">
        <f>SUMIF(IndivGiftCards!$A$2:$A$23,TeamTotals!A12,IndivGiftCards!$E$2:$E$23)</f>
        <v>28</v>
      </c>
      <c r="J12" s="38">
        <f>SUMIF(IdivPaidToCaptain!$A$2:$A$49,TeamTotals!A12,IdivPaidToCaptain!$E$2:$E$49)</f>
        <v>0</v>
      </c>
      <c r="K12" s="79">
        <f t="shared" si="0"/>
        <v>71</v>
      </c>
      <c r="L12" s="81" t="s">
        <v>22</v>
      </c>
    </row>
    <row r="13" spans="1:12" x14ac:dyDescent="0.25">
      <c r="A13" s="40" t="s">
        <v>122</v>
      </c>
      <c r="B13" s="41" t="s">
        <v>29</v>
      </c>
      <c r="C13" s="42">
        <v>68</v>
      </c>
      <c r="D13" s="40">
        <v>129</v>
      </c>
      <c r="E13" s="40">
        <v>1</v>
      </c>
      <c r="F13" s="43">
        <v>33</v>
      </c>
      <c r="G13" s="44">
        <v>305</v>
      </c>
      <c r="H13" s="44">
        <v>338</v>
      </c>
      <c r="I13" s="45">
        <f>SUMIF(IndivGiftCards!$A$2:$A$23,TeamTotals!A13,IndivGiftCards!$E$2:$E$23)</f>
        <v>27</v>
      </c>
      <c r="J13" s="46">
        <f>SUMIF(IdivPaidToCaptain!$A$2:$A$49,TeamTotals!A13,IdivPaidToCaptain!$E$2:$E$49)</f>
        <v>6</v>
      </c>
      <c r="K13" s="75">
        <f t="shared" si="0"/>
        <v>311</v>
      </c>
      <c r="L13" s="83" t="s">
        <v>199</v>
      </c>
    </row>
    <row r="14" spans="1:12" x14ac:dyDescent="0.25">
      <c r="A14" s="47" t="s">
        <v>118</v>
      </c>
      <c r="B14" s="48" t="s">
        <v>84</v>
      </c>
      <c r="C14" s="49">
        <v>71</v>
      </c>
      <c r="D14" s="47">
        <v>124</v>
      </c>
      <c r="E14" s="47">
        <v>2</v>
      </c>
      <c r="F14" s="50">
        <v>46</v>
      </c>
      <c r="G14" s="51">
        <v>147</v>
      </c>
      <c r="H14" s="51">
        <v>193</v>
      </c>
      <c r="I14" s="52">
        <f>SUMIF(IndivGiftCards!$A$2:$A$23,TeamTotals!A14,IndivGiftCards!$E$2:$E$23)</f>
        <v>22</v>
      </c>
      <c r="J14" s="53">
        <f>SUMIF(IdivPaidToCaptain!$A$2:$A$49,TeamTotals!A14,IdivPaidToCaptain!$E$2:$E$49)</f>
        <v>24</v>
      </c>
      <c r="K14" s="76">
        <f t="shared" si="0"/>
        <v>171</v>
      </c>
      <c r="L14" s="84" t="s">
        <v>141</v>
      </c>
    </row>
    <row r="15" spans="1:12" x14ac:dyDescent="0.25">
      <c r="A15" s="54" t="s">
        <v>123</v>
      </c>
      <c r="B15" s="55" t="s">
        <v>32</v>
      </c>
      <c r="C15" s="56">
        <v>91</v>
      </c>
      <c r="D15" s="54">
        <v>118</v>
      </c>
      <c r="E15" s="54">
        <v>3</v>
      </c>
      <c r="F15" s="57">
        <v>46</v>
      </c>
      <c r="G15" s="58">
        <v>139.5</v>
      </c>
      <c r="H15" s="58">
        <v>185.5</v>
      </c>
      <c r="I15" s="59">
        <f>SUMIF(IndivGiftCards!$A$2:$A$23,TeamTotals!A15,IndivGiftCards!$E$2:$E$23)</f>
        <v>39</v>
      </c>
      <c r="J15" s="60">
        <f>SUMIF(IdivPaidToCaptain!$A$2:$A$49,TeamTotals!A15,IdivPaidToCaptain!$E$2:$E$49)</f>
        <v>7</v>
      </c>
      <c r="K15" s="77">
        <f t="shared" si="0"/>
        <v>146.5</v>
      </c>
      <c r="L15" s="85" t="s">
        <v>200</v>
      </c>
    </row>
    <row r="16" spans="1:12" x14ac:dyDescent="0.25">
      <c r="A16" s="54" t="s">
        <v>124</v>
      </c>
      <c r="B16" s="55" t="s">
        <v>37</v>
      </c>
      <c r="C16" s="56">
        <v>68</v>
      </c>
      <c r="D16" s="54">
        <v>118</v>
      </c>
      <c r="E16" s="54">
        <v>3</v>
      </c>
      <c r="F16" s="57">
        <v>33</v>
      </c>
      <c r="G16" s="58">
        <v>99.5</v>
      </c>
      <c r="H16" s="58">
        <v>132.5</v>
      </c>
      <c r="I16" s="59">
        <f>SUMIF(IndivGiftCards!$A$2:$A$23,TeamTotals!A16,IndivGiftCards!$E$2:$E$23)</f>
        <v>26</v>
      </c>
      <c r="J16" s="60">
        <f>SUMIF(IdivPaidToCaptain!$A$2:$A$49,TeamTotals!A16,IdivPaidToCaptain!$E$2:$E$49)</f>
        <v>7</v>
      </c>
      <c r="K16" s="77">
        <f t="shared" si="0"/>
        <v>106.5</v>
      </c>
      <c r="L16" s="85" t="s">
        <v>143</v>
      </c>
    </row>
    <row r="17" spans="1:12" x14ac:dyDescent="0.25">
      <c r="A17" s="18" t="s">
        <v>117</v>
      </c>
      <c r="B17" s="19" t="s">
        <v>79</v>
      </c>
      <c r="C17" s="20">
        <v>55</v>
      </c>
      <c r="D17" s="18">
        <v>109</v>
      </c>
      <c r="E17" s="18">
        <v>5</v>
      </c>
      <c r="F17" s="21">
        <v>25</v>
      </c>
      <c r="G17" s="22">
        <v>45</v>
      </c>
      <c r="H17" s="22">
        <v>70</v>
      </c>
      <c r="I17" s="34">
        <f>SUMIF(IndivGiftCards!$A$2:$A$23,TeamTotals!A17,IndivGiftCards!$E$2:$E$23)</f>
        <v>13</v>
      </c>
      <c r="J17" s="33">
        <f>SUMIF(IdivPaidToCaptain!$A$2:$A$49,TeamTotals!A17,IdivPaidToCaptain!$E$2:$E$49)</f>
        <v>12</v>
      </c>
      <c r="K17" s="78">
        <f t="shared" si="0"/>
        <v>57</v>
      </c>
      <c r="L17" s="81" t="s">
        <v>78</v>
      </c>
    </row>
    <row r="18" spans="1:12" x14ac:dyDescent="0.25">
      <c r="A18" s="18" t="s">
        <v>119</v>
      </c>
      <c r="B18" s="19" t="s">
        <v>26</v>
      </c>
      <c r="C18" s="20">
        <v>51</v>
      </c>
      <c r="D18" s="18">
        <v>107</v>
      </c>
      <c r="E18" s="18">
        <v>6</v>
      </c>
      <c r="F18" s="21">
        <v>26</v>
      </c>
      <c r="G18" s="22">
        <v>45</v>
      </c>
      <c r="H18" s="22">
        <v>71</v>
      </c>
      <c r="I18" s="34">
        <f>SUMIF(IndivGiftCards!$A$2:$A$23,TeamTotals!A18,IndivGiftCards!$E$2:$E$23)</f>
        <v>13</v>
      </c>
      <c r="J18" s="33">
        <f>SUMIF(IdivPaidToCaptain!$A$2:$A$49,TeamTotals!A18,IdivPaidToCaptain!$E$2:$E$49)</f>
        <v>13</v>
      </c>
      <c r="K18" s="78">
        <f t="shared" si="0"/>
        <v>58</v>
      </c>
      <c r="L18" s="81" t="s">
        <v>88</v>
      </c>
    </row>
    <row r="19" spans="1:12" x14ac:dyDescent="0.25">
      <c r="A19" s="18" t="s">
        <v>120</v>
      </c>
      <c r="B19" s="19" t="s">
        <v>93</v>
      </c>
      <c r="C19" s="20">
        <v>58</v>
      </c>
      <c r="D19" s="18">
        <v>107</v>
      </c>
      <c r="E19" s="18">
        <v>6</v>
      </c>
      <c r="F19" s="21">
        <v>27</v>
      </c>
      <c r="G19" s="22">
        <v>81</v>
      </c>
      <c r="H19" s="22">
        <v>108</v>
      </c>
      <c r="I19" s="34">
        <f>SUMIF(IndivGiftCards!$A$2:$A$23,TeamTotals!A19,IndivGiftCards!$E$2:$E$23)</f>
        <v>0</v>
      </c>
      <c r="J19" s="33">
        <f>SUMIF(IdivPaidToCaptain!$A$2:$A$49,TeamTotals!A19,IdivPaidToCaptain!$E$2:$E$49)</f>
        <v>27</v>
      </c>
      <c r="K19" s="78">
        <f t="shared" si="0"/>
        <v>108</v>
      </c>
      <c r="L19" s="81" t="s">
        <v>163</v>
      </c>
    </row>
    <row r="20" spans="1:12" x14ac:dyDescent="0.25">
      <c r="A20" s="18" t="s">
        <v>125</v>
      </c>
      <c r="B20" s="19" t="s">
        <v>40</v>
      </c>
      <c r="C20" s="20">
        <v>58</v>
      </c>
      <c r="D20" s="18">
        <v>100</v>
      </c>
      <c r="E20" s="18">
        <v>8</v>
      </c>
      <c r="F20" s="21">
        <v>27</v>
      </c>
      <c r="G20" s="22">
        <v>41</v>
      </c>
      <c r="H20" s="22">
        <v>68</v>
      </c>
      <c r="I20" s="34">
        <f>SUMIF(IndivGiftCards!$A$2:$A$23,TeamTotals!A20,IndivGiftCards!$E$2:$E$23)</f>
        <v>25</v>
      </c>
      <c r="J20" s="33">
        <f>SUMIF(IdivPaidToCaptain!$A$2:$A$49,TeamTotals!A20,IdivPaidToCaptain!$E$2:$E$49)</f>
        <v>2</v>
      </c>
      <c r="K20" s="78">
        <f t="shared" si="0"/>
        <v>43</v>
      </c>
      <c r="L20" s="81" t="s">
        <v>201</v>
      </c>
    </row>
    <row r="21" spans="1:12" ht="16.5" thickBot="1" x14ac:dyDescent="0.3">
      <c r="A21" s="23" t="s">
        <v>121</v>
      </c>
      <c r="B21" s="24" t="s">
        <v>126</v>
      </c>
      <c r="C21" s="25">
        <v>44</v>
      </c>
      <c r="D21" s="23">
        <v>62</v>
      </c>
      <c r="E21" s="23">
        <v>9</v>
      </c>
      <c r="F21" s="26">
        <v>8</v>
      </c>
      <c r="G21" s="39">
        <v>9</v>
      </c>
      <c r="H21" s="39">
        <v>17</v>
      </c>
      <c r="I21" s="35">
        <f>SUMIF(IndivGiftCards!$A$2:$A$23,TeamTotals!A21,IndivGiftCards!$E$2:$E$23)</f>
        <v>0</v>
      </c>
      <c r="J21" s="36">
        <f>SUMIF(IdivPaidToCaptain!$A$2:$A$49,TeamTotals!A21,IdivPaidToCaptain!$E$2:$E$49)</f>
        <v>8</v>
      </c>
      <c r="K21" s="80">
        <f t="shared" si="0"/>
        <v>17</v>
      </c>
      <c r="L21" s="82" t="s">
        <v>169</v>
      </c>
    </row>
  </sheetData>
  <sortState xmlns:xlrd2="http://schemas.microsoft.com/office/spreadsheetml/2017/richdata2" ref="A13:H21">
    <sortCondition ref="E13:E21"/>
  </sortState>
  <conditionalFormatting sqref="A3:E21">
    <cfRule type="expression" dxfId="11" priority="1">
      <formula>IF(#REF!="Captain",TRUE,FALSE)</formula>
    </cfRule>
  </conditionalFormatting>
  <pageMargins left="0.25" right="0.25" top="0.75" bottom="0.75" header="0.3" footer="0.3"/>
  <pageSetup orientation="landscape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IndivGiftCards</vt:lpstr>
      <vt:lpstr>IdivPaidToCaptain</vt:lpstr>
      <vt:lpstr>TeamTotals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Miley</dc:creator>
  <cp:lastModifiedBy>David Miley</cp:lastModifiedBy>
  <cp:lastPrinted>2019-05-29T16:47:51Z</cp:lastPrinted>
  <dcterms:created xsi:type="dcterms:W3CDTF">2019-05-22T18:05:07Z</dcterms:created>
  <dcterms:modified xsi:type="dcterms:W3CDTF">2019-05-29T17:57:42Z</dcterms:modified>
</cp:coreProperties>
</file>